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CB Files\Jerlyn\Katelyn\"/>
    </mc:Choice>
  </mc:AlternateContent>
  <bookViews>
    <workbookView xWindow="0" yWindow="0" windowWidth="20490" windowHeight="7755"/>
  </bookViews>
  <sheets>
    <sheet name="COPPER PRESS-FIT TOOL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1" i="1"/>
  <c r="I9" i="1" l="1"/>
  <c r="I11" i="1" l="1"/>
  <c r="I13" i="1"/>
  <c r="I14" i="1"/>
  <c r="I30" i="1"/>
  <c r="I21" i="1"/>
  <c r="I22" i="1"/>
  <c r="I25" i="1"/>
  <c r="I27" i="1"/>
  <c r="I29" i="1"/>
  <c r="I17" i="1"/>
  <c r="I19" i="1"/>
  <c r="I15" i="1"/>
  <c r="I23" i="1"/>
  <c r="I31" i="1"/>
  <c r="I16" i="1"/>
  <c r="I24" i="1"/>
  <c r="I18" i="1"/>
  <c r="I26" i="1"/>
  <c r="I12" i="1"/>
  <c r="I20" i="1"/>
  <c r="I28" i="1"/>
</calcChain>
</file>

<file path=xl/sharedStrings.xml><?xml version="1.0" encoding="utf-8"?>
<sst xmlns="http://schemas.openxmlformats.org/spreadsheetml/2006/main" count="56" uniqueCount="38">
  <si>
    <t>Discount %</t>
  </si>
  <si>
    <t>Multiplier</t>
  </si>
  <si>
    <t>CB Part #</t>
  </si>
  <si>
    <t>Description</t>
  </si>
  <si>
    <t>Inner Box</t>
  </si>
  <si>
    <t>Master Box</t>
  </si>
  <si>
    <t>Weight</t>
  </si>
  <si>
    <t>UPC Code</t>
  </si>
  <si>
    <t>List Price</t>
  </si>
  <si>
    <t>Nets</t>
  </si>
  <si>
    <t>MINI PRESS TOOL, JAWS, ACC, CASE       -       PC-200M</t>
  </si>
  <si>
    <t>1/2" JAW FOR MINI PRESSING TOOLS       -       PC-1M</t>
  </si>
  <si>
    <t>3/4" JAW FOR MINI PRESSING TOOLS       -       PC-2M</t>
  </si>
  <si>
    <t>1" JAW FOR MINI PRESSING TOOLS       -       PC-3M</t>
  </si>
  <si>
    <t>1/2 - 1 DEBURRING TOOL       -       PC-50</t>
  </si>
  <si>
    <t>18V LI-ION BATTERY-1.5AH (PC20M)       -       PC-4ML</t>
  </si>
  <si>
    <t>100296999</t>
  </si>
  <si>
    <t>PC-4M BATTERY FOR PC-10M PRESSING TOOL - R00240PC</t>
  </si>
  <si>
    <t>100297999</t>
  </si>
  <si>
    <t>PC-5M CHARGER FOR PC-10M PRESSING TOOL - R00250PC</t>
  </si>
  <si>
    <t>PRESSING TOOL - BATTERY OP W/CASE       -       PC-280</t>
  </si>
  <si>
    <t>1/2" STANDARD PRESSING JAW       -       PC-10S</t>
  </si>
  <si>
    <t>3/4" STANDARD PRESSING JAW       -       PC-11S</t>
  </si>
  <si>
    <t>1" STANDARD PRESSING JAW       -       PC-12S</t>
  </si>
  <si>
    <t>11/4" STANDARD PRESSING JAW       -       PC-13S</t>
  </si>
  <si>
    <t>11/2" STANDARD PRESSING JAW       -       PC-14S</t>
  </si>
  <si>
    <t>2" STANDARD PRESSING JAW       -       PC-15S</t>
  </si>
  <si>
    <t>2 1/2" PRESSING CHAIN W/CASE       -       PC-2</t>
  </si>
  <si>
    <t>3" PRESSING CHAIN W/CASE       -       PC-3</t>
  </si>
  <si>
    <t>4" PRESSING CHAIN W/CASE       -       PC-4</t>
  </si>
  <si>
    <t>1/2-11/4 STANDARD PRESS JAWS       -       PC-16S</t>
  </si>
  <si>
    <t>11/2-2 STANDARD PRESS JAWS       -       PC-17S</t>
  </si>
  <si>
    <t>1/2 - 2 DEBURRING TOOL       -       PC-51</t>
  </si>
  <si>
    <t>-</t>
  </si>
  <si>
    <t>COPPER PRESS-FIT TOOL (NIBCO)</t>
  </si>
  <si>
    <t>CND List Price # CPT 1-16</t>
  </si>
  <si>
    <t>Product Category - 104</t>
  </si>
  <si>
    <t>Effective: May 15th,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</si>
</sst>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"/>
    <numFmt numFmtId="165" formatCode="_(* #,##0.000_);_(* \(#,##0.000\);_(* &quot;-&quot;??_);_(@_)"/>
    <numFmt numFmtId="166" formatCode="_(&quot;$&quot;* #,##0.0000_);_(&quot;$&quot;* \(#,##0.00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 Light"/>
      <family val="2"/>
    </font>
    <font>
      <sz val="20"/>
      <color theme="1"/>
      <name val="Calibri Light"/>
      <family val="2"/>
    </font>
    <font>
      <sz val="13"/>
      <color theme="1"/>
      <name val="Calibri Light"/>
      <family val="2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u/>
      <sz val="12"/>
      <color theme="10"/>
      <name val="Calibri Light"/>
      <family val="2"/>
    </font>
    <font>
      <sz val="24"/>
      <color theme="0"/>
      <name val="Calibri Light"/>
      <family val="2"/>
    </font>
    <font>
      <b/>
      <sz val="24"/>
      <color theme="0"/>
      <name val="Calibri"/>
      <family val="2"/>
    </font>
    <font>
      <sz val="24"/>
      <color theme="1"/>
      <name val="Calibri Light"/>
      <family val="2"/>
    </font>
    <font>
      <sz val="18"/>
      <color theme="1"/>
      <name val="Calibri Light"/>
      <family val="2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4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4" xfId="3" applyFont="1" applyBorder="1" applyAlignment="1">
      <alignment horizontal="center" vertical="center"/>
    </xf>
    <xf numFmtId="0" fontId="9" fillId="0" borderId="0" xfId="3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2" fontId="7" fillId="3" borderId="6" xfId="2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4" fillId="0" borderId="0" xfId="3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16" fillId="0" borderId="0" xfId="0" applyFont="1"/>
    <xf numFmtId="0" fontId="11" fillId="4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4" xfId="0" applyFont="1" applyBorder="1"/>
    <xf numFmtId="0" fontId="7" fillId="0" borderId="12" xfId="0" applyNumberFormat="1" applyFont="1" applyBorder="1" applyAlignment="1">
      <alignment horizontal="right"/>
    </xf>
    <xf numFmtId="0" fontId="7" fillId="0" borderId="14" xfId="0" applyNumberFormat="1" applyFont="1" applyBorder="1" applyAlignment="1">
      <alignment horizontal="right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/>
    <xf numFmtId="0" fontId="7" fillId="0" borderId="10" xfId="0" applyNumberFormat="1" applyFont="1" applyBorder="1" applyAlignment="1">
      <alignment horizontal="right"/>
    </xf>
    <xf numFmtId="2" fontId="7" fillId="0" borderId="10" xfId="0" applyNumberFormat="1" applyFont="1" applyBorder="1" applyAlignment="1">
      <alignment horizontal="center"/>
    </xf>
    <xf numFmtId="166" fontId="7" fillId="0" borderId="16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166" fontId="7" fillId="0" borderId="17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2" fontId="7" fillId="0" borderId="14" xfId="0" applyNumberFormat="1" applyFont="1" applyBorder="1" applyAlignment="1">
      <alignment horizontal="center"/>
    </xf>
    <xf numFmtId="166" fontId="7" fillId="0" borderId="18" xfId="0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vertical="center"/>
    </xf>
    <xf numFmtId="0" fontId="7" fillId="0" borderId="12" xfId="0" applyNumberFormat="1" applyFont="1" applyFill="1" applyBorder="1" applyAlignment="1">
      <alignment horizontal="right" vertical="center"/>
    </xf>
    <xf numFmtId="165" fontId="7" fillId="0" borderId="12" xfId="1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/>
    </xf>
    <xf numFmtId="43" fontId="7" fillId="0" borderId="10" xfId="1" applyFont="1" applyBorder="1"/>
    <xf numFmtId="43" fontId="7" fillId="0" borderId="12" xfId="1" applyFont="1" applyBorder="1"/>
    <xf numFmtId="43" fontId="7" fillId="0" borderId="12" xfId="1" applyFont="1" applyFill="1" applyBorder="1"/>
    <xf numFmtId="43" fontId="7" fillId="0" borderId="14" xfId="1" applyFont="1" applyBorder="1"/>
    <xf numFmtId="0" fontId="17" fillId="0" borderId="0" xfId="0" applyFont="1" applyFill="1" applyAlignment="1">
      <alignment horizontal="right" vertical="center"/>
    </xf>
    <xf numFmtId="0" fontId="17" fillId="0" borderId="5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8" fillId="0" borderId="5" xfId="0" applyFont="1" applyFill="1" applyBorder="1" applyAlignment="1">
      <alignment horizontal="right"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6</xdr:row>
      <xdr:rowOff>9525</xdr:rowOff>
    </xdr:from>
    <xdr:to>
      <xdr:col>1</xdr:col>
      <xdr:colOff>1887855</xdr:colOff>
      <xdr:row>8</xdr:row>
      <xdr:rowOff>120650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E13FA8CE-672B-4CD0-ADCB-4509F3332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505075"/>
          <a:ext cx="1571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</xdr:row>
      <xdr:rowOff>88900</xdr:rowOff>
    </xdr:from>
    <xdr:to>
      <xdr:col>1</xdr:col>
      <xdr:colOff>2077085</xdr:colOff>
      <xdr:row>5</xdr:row>
      <xdr:rowOff>321275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A003E6BB-5D5E-4194-B736-00673E9012E0}"/>
            </a:ext>
            <a:ext uri="{147F2762-F138-4A5C-976F-8EAC2B608ADB}">
              <a16:predDERef xmlns="" xmlns:a16="http://schemas.microsoft.com/office/drawing/2014/main" pred="{E13FA8CE-672B-4CD0-ADCB-4509F3332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098550"/>
          <a:ext cx="1930400" cy="1374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rlyn.jabagat/Downloads/CPT%20-%20Copper%20Press-Fit%20Tool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s Tools"/>
    </sheetNames>
    <sheetDataSet>
      <sheetData sheetId="0">
        <row r="10">
          <cell r="A10">
            <v>100295000</v>
          </cell>
          <cell r="B10" t="str">
            <v>MINI PRESS TOOL, JAWS, ACC, CASE       -       PC-200M</v>
          </cell>
          <cell r="C10">
            <v>6441.4349999999995</v>
          </cell>
          <cell r="D10">
            <v>6441.4349999999995</v>
          </cell>
          <cell r="E10" t="str">
            <v>-</v>
          </cell>
          <cell r="F10">
            <v>1</v>
          </cell>
          <cell r="G10">
            <v>17.2</v>
          </cell>
          <cell r="H10" t="str">
            <v>039923316752</v>
          </cell>
        </row>
        <row r="11">
          <cell r="A11">
            <v>100295005</v>
          </cell>
          <cell r="B11" t="str">
            <v>1/2" JAW FOR MINI PRESSING TOOLS       -       PC-1M</v>
          </cell>
          <cell r="C11">
            <v>389.2473</v>
          </cell>
          <cell r="D11">
            <v>389.2473</v>
          </cell>
          <cell r="E11" t="str">
            <v>-</v>
          </cell>
          <cell r="F11">
            <v>1</v>
          </cell>
          <cell r="G11">
            <v>2.09</v>
          </cell>
          <cell r="H11" t="str">
            <v>039923241139</v>
          </cell>
        </row>
        <row r="12">
          <cell r="A12">
            <v>100295007</v>
          </cell>
          <cell r="B12" t="str">
            <v>3/4" JAW FOR MINI PRESSING TOOLS       -       PC-2M</v>
          </cell>
          <cell r="C12">
            <v>389.2473</v>
          </cell>
          <cell r="D12">
            <v>389.2473</v>
          </cell>
          <cell r="E12" t="str">
            <v>-</v>
          </cell>
          <cell r="F12">
            <v>1</v>
          </cell>
          <cell r="G12">
            <v>2.0499999999999998</v>
          </cell>
          <cell r="H12" t="str">
            <v>039923241146</v>
          </cell>
        </row>
        <row r="13">
          <cell r="A13">
            <v>100295010</v>
          </cell>
          <cell r="B13" t="str">
            <v>1" JAW FOR MINI PRESSING TOOLS       -       PC-3M</v>
          </cell>
          <cell r="C13">
            <v>389.2473</v>
          </cell>
          <cell r="D13">
            <v>389.2473</v>
          </cell>
          <cell r="E13" t="str">
            <v>-</v>
          </cell>
          <cell r="F13">
            <v>1</v>
          </cell>
          <cell r="G13">
            <v>2.0699999999999998</v>
          </cell>
          <cell r="H13" t="str">
            <v>039923241153</v>
          </cell>
        </row>
        <row r="14">
          <cell r="A14">
            <v>100295888</v>
          </cell>
          <cell r="B14" t="str">
            <v>1/2 - 1 DEBURRING TOOL       -       PC-50</v>
          </cell>
          <cell r="C14">
            <v>213.8175</v>
          </cell>
          <cell r="D14">
            <v>213.8175</v>
          </cell>
          <cell r="E14">
            <v>1</v>
          </cell>
          <cell r="F14">
            <v>48</v>
          </cell>
          <cell r="G14">
            <v>0.42</v>
          </cell>
          <cell r="H14" t="str">
            <v>039923300553</v>
          </cell>
        </row>
        <row r="15">
          <cell r="A15">
            <v>100295999</v>
          </cell>
          <cell r="B15" t="str">
            <v>18V LI-ION BATTERY-1.5AH (PC20M)       -       PC-4ML</v>
          </cell>
          <cell r="C15">
            <v>603.04139999999995</v>
          </cell>
          <cell r="D15">
            <v>603.04139999999995</v>
          </cell>
          <cell r="E15" t="str">
            <v>-</v>
          </cell>
          <cell r="F15">
            <v>1</v>
          </cell>
          <cell r="G15">
            <v>0.8</v>
          </cell>
          <cell r="H15" t="str">
            <v>039923316813</v>
          </cell>
        </row>
        <row r="16">
          <cell r="A16" t="str">
            <v>100296999</v>
          </cell>
          <cell r="B16" t="str">
            <v>PC-4M BATTERY FOR PC-10M PRESSING TOOL - R00240PC</v>
          </cell>
          <cell r="C16">
            <v>180.17999999999998</v>
          </cell>
          <cell r="D16">
            <v>180.17999999999998</v>
          </cell>
          <cell r="E16" t="str">
            <v>-</v>
          </cell>
          <cell r="F16">
            <v>1</v>
          </cell>
          <cell r="G16">
            <v>0.85</v>
          </cell>
          <cell r="H16" t="str">
            <v>039923241160</v>
          </cell>
        </row>
        <row r="17">
          <cell r="A17" t="str">
            <v>100297999</v>
          </cell>
          <cell r="B17" t="str">
            <v>PC-5M CHARGER FOR PC-10M PRESSING TOOL - R00250PC</v>
          </cell>
          <cell r="C17">
            <v>204.75</v>
          </cell>
          <cell r="D17">
            <v>204.75</v>
          </cell>
          <cell r="E17" t="str">
            <v>-</v>
          </cell>
          <cell r="F17">
            <v>1</v>
          </cell>
          <cell r="G17">
            <v>1.1299999999999999</v>
          </cell>
          <cell r="H17" t="str">
            <v>039923241177</v>
          </cell>
        </row>
        <row r="18">
          <cell r="A18">
            <v>100296000</v>
          </cell>
          <cell r="B18" t="str">
            <v>PRESSING TOOL - BATTERY OP W/CASE       -       PC-280</v>
          </cell>
          <cell r="C18">
            <v>8839.8296999999984</v>
          </cell>
          <cell r="D18">
            <v>8839.8296999999984</v>
          </cell>
          <cell r="E18" t="str">
            <v>-</v>
          </cell>
          <cell r="F18">
            <v>1</v>
          </cell>
          <cell r="G18">
            <v>24</v>
          </cell>
          <cell r="H18" t="str">
            <v>039923316745</v>
          </cell>
        </row>
        <row r="19">
          <cell r="A19">
            <v>100296005</v>
          </cell>
          <cell r="B19" t="str">
            <v>1/2" STANDARD PRESSING JAW       -       PC-10S</v>
          </cell>
          <cell r="C19">
            <v>468.72539999999998</v>
          </cell>
          <cell r="D19">
            <v>468.72539999999998</v>
          </cell>
          <cell r="E19" t="str">
            <v>-</v>
          </cell>
          <cell r="F19">
            <v>1</v>
          </cell>
          <cell r="G19">
            <v>4.1399999999999997</v>
          </cell>
          <cell r="H19" t="str">
            <v>039923241184</v>
          </cell>
        </row>
        <row r="20">
          <cell r="A20">
            <v>100296007</v>
          </cell>
          <cell r="B20" t="str">
            <v>3/4" STANDARD PRESSING JAW       -       PC-11S</v>
          </cell>
          <cell r="C20">
            <v>468.72539999999998</v>
          </cell>
          <cell r="D20">
            <v>468.72539999999998</v>
          </cell>
          <cell r="E20" t="str">
            <v>-</v>
          </cell>
          <cell r="F20">
            <v>1</v>
          </cell>
          <cell r="G20">
            <v>4.18</v>
          </cell>
          <cell r="H20" t="str">
            <v>039923241191</v>
          </cell>
        </row>
        <row r="21">
          <cell r="A21">
            <v>100296010</v>
          </cell>
          <cell r="B21" t="str">
            <v>1" STANDARD PRESSING JAW       -       PC-12S</v>
          </cell>
          <cell r="C21">
            <v>468.72539999999998</v>
          </cell>
          <cell r="D21">
            <v>468.72539999999998</v>
          </cell>
          <cell r="E21" t="str">
            <v>-</v>
          </cell>
          <cell r="F21">
            <v>1</v>
          </cell>
          <cell r="G21">
            <v>4.5199999999999996</v>
          </cell>
          <cell r="H21" t="str">
            <v>039923241207</v>
          </cell>
        </row>
        <row r="22">
          <cell r="A22">
            <v>100296012</v>
          </cell>
          <cell r="B22" t="str">
            <v>11/4" STANDARD PRESSING JAW       -       PC-13S</v>
          </cell>
          <cell r="C22">
            <v>468.72539999999998</v>
          </cell>
          <cell r="D22">
            <v>468.72539999999998</v>
          </cell>
          <cell r="E22" t="str">
            <v>-</v>
          </cell>
          <cell r="F22">
            <v>1</v>
          </cell>
          <cell r="G22">
            <v>4.3</v>
          </cell>
          <cell r="H22" t="str">
            <v>039923243232</v>
          </cell>
        </row>
        <row r="23">
          <cell r="A23">
            <v>100296015</v>
          </cell>
          <cell r="B23" t="str">
            <v>11/2" STANDARD PRESSING JAW       -       PC-14S</v>
          </cell>
          <cell r="C23">
            <v>704.45699999999999</v>
          </cell>
          <cell r="D23">
            <v>704.45699999999999</v>
          </cell>
          <cell r="E23" t="str">
            <v>-</v>
          </cell>
          <cell r="F23">
            <v>1</v>
          </cell>
          <cell r="G23">
            <v>9.61</v>
          </cell>
          <cell r="H23" t="str">
            <v>039923241221</v>
          </cell>
        </row>
        <row r="24">
          <cell r="A24">
            <v>100296020</v>
          </cell>
          <cell r="B24" t="str">
            <v>2" STANDARD PRESSING JAW       -       PC-15S</v>
          </cell>
          <cell r="C24">
            <v>704.45699999999999</v>
          </cell>
          <cell r="D24">
            <v>704.45699999999999</v>
          </cell>
          <cell r="E24" t="str">
            <v>-</v>
          </cell>
          <cell r="F24">
            <v>1</v>
          </cell>
          <cell r="G24">
            <v>9.26</v>
          </cell>
          <cell r="H24" t="str">
            <v>039923241238</v>
          </cell>
        </row>
        <row r="25">
          <cell r="A25">
            <v>100296025</v>
          </cell>
          <cell r="B25" t="str">
            <v>2 1/2" PRESSING CHAIN W/CASE       -       PC-2</v>
          </cell>
          <cell r="C25">
            <v>1877.6159999999998</v>
          </cell>
          <cell r="D25">
            <v>1877.6159999999998</v>
          </cell>
          <cell r="E25" t="str">
            <v>-</v>
          </cell>
          <cell r="F25">
            <v>1</v>
          </cell>
          <cell r="G25">
            <v>18.579999999999998</v>
          </cell>
          <cell r="H25" t="str">
            <v>039923241054</v>
          </cell>
        </row>
        <row r="26">
          <cell r="A26">
            <v>100296030</v>
          </cell>
          <cell r="B26" t="str">
            <v>3" PRESSING CHAIN W/CASE       -       PC-3</v>
          </cell>
          <cell r="C26">
            <v>1957.1057999999998</v>
          </cell>
          <cell r="D26">
            <v>1957.1057999999998</v>
          </cell>
          <cell r="E26" t="str">
            <v>-</v>
          </cell>
          <cell r="F26">
            <v>1</v>
          </cell>
          <cell r="G26">
            <v>19.399999999999999</v>
          </cell>
          <cell r="H26" t="str">
            <v>039923241061</v>
          </cell>
        </row>
        <row r="27">
          <cell r="A27">
            <v>100296040</v>
          </cell>
          <cell r="B27" t="str">
            <v>4" PRESSING CHAIN W/CASE       -       PC-4</v>
          </cell>
          <cell r="C27">
            <v>2151.7235999999998</v>
          </cell>
          <cell r="D27">
            <v>2151.7235999999998</v>
          </cell>
          <cell r="E27" t="str">
            <v>-</v>
          </cell>
          <cell r="F27">
            <v>1</v>
          </cell>
          <cell r="G27">
            <v>23.81</v>
          </cell>
          <cell r="H27" t="str">
            <v>039923241078</v>
          </cell>
        </row>
        <row r="28">
          <cell r="A28">
            <v>100296512</v>
          </cell>
          <cell r="B28" t="str">
            <v>1/2-11/4 STANDARD PRESS JAWS       -       PC-16S</v>
          </cell>
          <cell r="C28">
            <v>1800.864</v>
          </cell>
          <cell r="D28">
            <v>1800.864</v>
          </cell>
          <cell r="E28" t="str">
            <v>-</v>
          </cell>
          <cell r="F28">
            <v>1</v>
          </cell>
          <cell r="G28">
            <v>25.26</v>
          </cell>
          <cell r="H28" t="str">
            <v>039923242716</v>
          </cell>
        </row>
        <row r="29">
          <cell r="A29">
            <v>100296520</v>
          </cell>
          <cell r="B29" t="str">
            <v>11/2-2 STANDARD PRESS JAWS       -       PC-17S</v>
          </cell>
          <cell r="C29">
            <v>1370.5263</v>
          </cell>
          <cell r="D29">
            <v>1370.5263</v>
          </cell>
          <cell r="E29" t="str">
            <v>-</v>
          </cell>
          <cell r="F29">
            <v>1</v>
          </cell>
          <cell r="G29">
            <v>23.76</v>
          </cell>
          <cell r="H29" t="str">
            <v>039923242723</v>
          </cell>
        </row>
        <row r="30">
          <cell r="A30">
            <v>100296888</v>
          </cell>
          <cell r="B30" t="str">
            <v>1/2 - 2 DEBURRING TOOL       -       PC-51</v>
          </cell>
          <cell r="C30">
            <v>274.11929999999995</v>
          </cell>
          <cell r="D30">
            <v>274.11929999999995</v>
          </cell>
          <cell r="E30">
            <v>1</v>
          </cell>
          <cell r="F30">
            <v>36</v>
          </cell>
          <cell r="G30">
            <v>0.92</v>
          </cell>
          <cell r="H30" t="str">
            <v>039923300560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tabSelected="1" zoomScale="50" zoomScaleNormal="50" workbookViewId="0">
      <selection activeCell="I8" sqref="I8"/>
    </sheetView>
  </sheetViews>
  <sheetFormatPr defaultRowHeight="26.25" x14ac:dyDescent="0.4"/>
  <cols>
    <col min="1" max="1" width="8.85546875" style="19"/>
    <col min="2" max="2" width="33.7109375" style="20" customWidth="1"/>
    <col min="3" max="3" width="116.85546875" style="19" customWidth="1"/>
    <col min="4" max="4" width="25.140625" style="20" customWidth="1"/>
    <col min="5" max="5" width="25" style="19" customWidth="1"/>
    <col min="6" max="6" width="25.140625" style="20" customWidth="1"/>
    <col min="7" max="7" width="34.7109375" style="19" customWidth="1"/>
    <col min="8" max="8" width="33.85546875" style="19" customWidth="1"/>
    <col min="9" max="9" width="32.7109375" style="19" customWidth="1"/>
    <col min="10" max="13" width="8.85546875" style="22"/>
    <col min="14" max="19" width="8.85546875" style="21"/>
  </cols>
  <sheetData>
    <row r="1" spans="1:10" x14ac:dyDescent="0.4">
      <c r="A1" s="1"/>
      <c r="B1" s="2"/>
      <c r="C1" s="3"/>
      <c r="D1" s="23"/>
      <c r="E1" s="3"/>
      <c r="F1" s="23"/>
      <c r="G1" s="3"/>
      <c r="H1" s="3"/>
      <c r="I1" s="3"/>
    </row>
    <row r="2" spans="1:10" x14ac:dyDescent="0.4">
      <c r="A2" s="4"/>
      <c r="B2" s="5"/>
      <c r="C2" s="4"/>
      <c r="D2" s="5"/>
      <c r="E2" s="4"/>
      <c r="F2" s="5"/>
      <c r="G2" s="4"/>
      <c r="H2" s="5"/>
      <c r="I2" s="4"/>
    </row>
    <row r="3" spans="1:10" ht="27" thickBot="1" x14ac:dyDescent="0.45">
      <c r="A3" s="1"/>
      <c r="B3" s="2"/>
      <c r="C3" s="1"/>
      <c r="D3" s="2"/>
      <c r="E3" s="1"/>
      <c r="F3" s="2"/>
      <c r="G3" s="1"/>
      <c r="H3" s="1"/>
      <c r="I3" s="1"/>
    </row>
    <row r="4" spans="1:10" ht="54" customHeight="1" x14ac:dyDescent="0.4">
      <c r="A4" s="1"/>
      <c r="B4" s="6"/>
      <c r="C4" s="7"/>
      <c r="D4" s="28"/>
      <c r="E4" s="61" t="s">
        <v>34</v>
      </c>
      <c r="F4" s="61"/>
      <c r="G4" s="61"/>
      <c r="H4" s="61"/>
      <c r="I4" s="62"/>
    </row>
    <row r="5" spans="1:10" ht="36" x14ac:dyDescent="0.4">
      <c r="A5" s="1"/>
      <c r="B5" s="8"/>
      <c r="C5" s="9"/>
      <c r="D5" s="24"/>
      <c r="E5" s="9"/>
      <c r="F5" s="24"/>
      <c r="G5" s="55" t="s">
        <v>35</v>
      </c>
      <c r="H5" s="55"/>
      <c r="I5" s="56"/>
    </row>
    <row r="6" spans="1:10" ht="31.5" x14ac:dyDescent="0.4">
      <c r="A6" s="1"/>
      <c r="B6" s="10"/>
      <c r="C6" s="1"/>
      <c r="D6" s="2"/>
      <c r="E6" s="1"/>
      <c r="F6" s="2"/>
      <c r="G6" s="57" t="s">
        <v>36</v>
      </c>
      <c r="H6" s="57"/>
      <c r="I6" s="58"/>
    </row>
    <row r="7" spans="1:10" ht="32.25" thickBot="1" x14ac:dyDescent="0.45">
      <c r="A7" s="1"/>
      <c r="B7" s="8"/>
      <c r="C7" s="1"/>
      <c r="D7" s="2"/>
      <c r="E7" s="1"/>
      <c r="F7" s="2"/>
      <c r="G7" s="59" t="s">
        <v>37</v>
      </c>
      <c r="H7" s="59"/>
      <c r="I7" s="60"/>
    </row>
    <row r="8" spans="1:10" ht="33" customHeight="1" thickBot="1" x14ac:dyDescent="0.55000000000000004">
      <c r="A8" s="1"/>
      <c r="B8" s="8"/>
      <c r="C8" s="11"/>
      <c r="D8" s="25"/>
      <c r="E8" s="11"/>
      <c r="F8" s="25"/>
      <c r="G8" s="1"/>
      <c r="H8" s="12" t="s">
        <v>0</v>
      </c>
      <c r="I8" s="13">
        <v>0</v>
      </c>
      <c r="J8" s="26"/>
    </row>
    <row r="9" spans="1:10" ht="32.25" thickBot="1" x14ac:dyDescent="0.55000000000000004">
      <c r="A9" s="1"/>
      <c r="B9" s="8"/>
      <c r="C9" s="1"/>
      <c r="D9" s="2"/>
      <c r="E9" s="1"/>
      <c r="F9" s="2"/>
      <c r="G9" s="1"/>
      <c r="H9" s="14" t="s">
        <v>1</v>
      </c>
      <c r="I9" s="15">
        <f>(100-I8)/100</f>
        <v>1</v>
      </c>
      <c r="J9" s="26"/>
    </row>
    <row r="10" spans="1:10" ht="32.25" thickBot="1" x14ac:dyDescent="0.45">
      <c r="A10" s="16"/>
      <c r="B10" s="33" t="s">
        <v>2</v>
      </c>
      <c r="C10" s="27" t="s">
        <v>3</v>
      </c>
      <c r="D10" s="27" t="s">
        <v>4</v>
      </c>
      <c r="E10" s="27" t="s">
        <v>5</v>
      </c>
      <c r="F10" s="27" t="s">
        <v>6</v>
      </c>
      <c r="G10" s="27" t="s">
        <v>7</v>
      </c>
      <c r="H10" s="27" t="s">
        <v>8</v>
      </c>
      <c r="I10" s="34" t="s">
        <v>9</v>
      </c>
    </row>
    <row r="11" spans="1:10" ht="31.5" x14ac:dyDescent="0.5">
      <c r="A11" s="17"/>
      <c r="B11" s="36">
        <v>100295000</v>
      </c>
      <c r="C11" s="37" t="s">
        <v>10</v>
      </c>
      <c r="D11" s="38" t="s">
        <v>33</v>
      </c>
      <c r="E11" s="38">
        <v>1</v>
      </c>
      <c r="F11" s="37">
        <v>17.2</v>
      </c>
      <c r="G11" s="39" t="str">
        <f>VLOOKUP(B11,'[1]Press Tools'!$A$10:$H$30,8,FALSE)</f>
        <v>039923316752</v>
      </c>
      <c r="H11" s="51">
        <v>6441.4349999999995</v>
      </c>
      <c r="I11" s="40">
        <f>H11*$I$9</f>
        <v>6441.4349999999995</v>
      </c>
    </row>
    <row r="12" spans="1:10" ht="31.5" x14ac:dyDescent="0.5">
      <c r="A12" s="18"/>
      <c r="B12" s="41">
        <v>100295005</v>
      </c>
      <c r="C12" s="29" t="s">
        <v>11</v>
      </c>
      <c r="D12" s="31" t="s">
        <v>33</v>
      </c>
      <c r="E12" s="31">
        <v>1</v>
      </c>
      <c r="F12" s="29">
        <v>2.09</v>
      </c>
      <c r="G12" s="35" t="str">
        <f>VLOOKUP(B12,'[1]Press Tools'!$A$10:$H$30,8,FALSE)</f>
        <v>039923241139</v>
      </c>
      <c r="H12" s="52">
        <v>389.2473</v>
      </c>
      <c r="I12" s="42">
        <f t="shared" ref="I12:I31" si="0">H12*$I$9</f>
        <v>389.2473</v>
      </c>
    </row>
    <row r="13" spans="1:10" ht="31.5" x14ac:dyDescent="0.5">
      <c r="A13" s="18"/>
      <c r="B13" s="41">
        <v>100295007</v>
      </c>
      <c r="C13" s="29" t="s">
        <v>12</v>
      </c>
      <c r="D13" s="31" t="s">
        <v>33</v>
      </c>
      <c r="E13" s="31">
        <v>1</v>
      </c>
      <c r="F13" s="29">
        <v>2.0499999999999998</v>
      </c>
      <c r="G13" s="35" t="str">
        <f>VLOOKUP(B13,'[1]Press Tools'!$A$10:$H$30,8,FALSE)</f>
        <v>039923241146</v>
      </c>
      <c r="H13" s="52">
        <v>389.2473</v>
      </c>
      <c r="I13" s="42">
        <f t="shared" si="0"/>
        <v>389.2473</v>
      </c>
    </row>
    <row r="14" spans="1:10" ht="31.5" x14ac:dyDescent="0.5">
      <c r="A14" s="18"/>
      <c r="B14" s="41">
        <v>100295010</v>
      </c>
      <c r="C14" s="29" t="s">
        <v>13</v>
      </c>
      <c r="D14" s="31" t="s">
        <v>33</v>
      </c>
      <c r="E14" s="31">
        <v>1</v>
      </c>
      <c r="F14" s="29">
        <v>2.0699999999999998</v>
      </c>
      <c r="G14" s="35" t="str">
        <f>VLOOKUP(B14,'[1]Press Tools'!$A$10:$H$30,8,FALSE)</f>
        <v>039923241153</v>
      </c>
      <c r="H14" s="52">
        <v>389.2473</v>
      </c>
      <c r="I14" s="42">
        <f t="shared" si="0"/>
        <v>389.2473</v>
      </c>
    </row>
    <row r="15" spans="1:10" ht="31.5" x14ac:dyDescent="0.5">
      <c r="A15" s="18"/>
      <c r="B15" s="41">
        <v>100295888</v>
      </c>
      <c r="C15" s="29" t="s">
        <v>14</v>
      </c>
      <c r="D15" s="31">
        <v>1</v>
      </c>
      <c r="E15" s="31">
        <v>48</v>
      </c>
      <c r="F15" s="29">
        <v>0.42</v>
      </c>
      <c r="G15" s="35" t="str">
        <f>VLOOKUP(B15,'[1]Press Tools'!$A$10:$H$30,8,FALSE)</f>
        <v>039923300553</v>
      </c>
      <c r="H15" s="52">
        <v>213.8175</v>
      </c>
      <c r="I15" s="42">
        <f t="shared" si="0"/>
        <v>213.8175</v>
      </c>
    </row>
    <row r="16" spans="1:10" ht="31.5" x14ac:dyDescent="0.5">
      <c r="A16" s="18"/>
      <c r="B16" s="41">
        <v>100295999</v>
      </c>
      <c r="C16" s="29" t="s">
        <v>15</v>
      </c>
      <c r="D16" s="31" t="s">
        <v>33</v>
      </c>
      <c r="E16" s="31">
        <v>1</v>
      </c>
      <c r="F16" s="29">
        <v>0.8</v>
      </c>
      <c r="G16" s="35" t="str">
        <f>VLOOKUP(B16,'[1]Press Tools'!$A$10:$H$30,8,FALSE)</f>
        <v>039923316813</v>
      </c>
      <c r="H16" s="52">
        <v>603.04139999999995</v>
      </c>
      <c r="I16" s="42">
        <f t="shared" si="0"/>
        <v>603.04139999999995</v>
      </c>
    </row>
    <row r="17" spans="1:9" ht="31.5" x14ac:dyDescent="0.5">
      <c r="A17" s="18"/>
      <c r="B17" s="46" t="s">
        <v>16</v>
      </c>
      <c r="C17" s="47" t="s">
        <v>17</v>
      </c>
      <c r="D17" s="48" t="s">
        <v>33</v>
      </c>
      <c r="E17" s="48">
        <v>1</v>
      </c>
      <c r="F17" s="49">
        <v>0.85</v>
      </c>
      <c r="G17" s="50" t="str">
        <f>VLOOKUP(B17,'[1]Press Tools'!$A$10:$H$30,8,FALSE)</f>
        <v>039923241160</v>
      </c>
      <c r="H17" s="53">
        <v>180.17999999999998</v>
      </c>
      <c r="I17" s="42">
        <f t="shared" si="0"/>
        <v>180.17999999999998</v>
      </c>
    </row>
    <row r="18" spans="1:9" ht="31.5" x14ac:dyDescent="0.5">
      <c r="A18" s="18"/>
      <c r="B18" s="46" t="s">
        <v>18</v>
      </c>
      <c r="C18" s="47" t="s">
        <v>19</v>
      </c>
      <c r="D18" s="48" t="s">
        <v>33</v>
      </c>
      <c r="E18" s="48">
        <v>1</v>
      </c>
      <c r="F18" s="49">
        <v>1.1299999999999999</v>
      </c>
      <c r="G18" s="50" t="str">
        <f>VLOOKUP(B18,'[1]Press Tools'!$A$10:$H$30,8,FALSE)</f>
        <v>039923241177</v>
      </c>
      <c r="H18" s="53">
        <v>204.75</v>
      </c>
      <c r="I18" s="42">
        <f t="shared" si="0"/>
        <v>204.75</v>
      </c>
    </row>
    <row r="19" spans="1:9" ht="31.5" x14ac:dyDescent="0.5">
      <c r="A19" s="18"/>
      <c r="B19" s="41">
        <v>100296000</v>
      </c>
      <c r="C19" s="29" t="s">
        <v>20</v>
      </c>
      <c r="D19" s="31" t="s">
        <v>33</v>
      </c>
      <c r="E19" s="31">
        <v>1</v>
      </c>
      <c r="F19" s="29">
        <v>24</v>
      </c>
      <c r="G19" s="35" t="str">
        <f>VLOOKUP(B19,'[1]Press Tools'!$A$10:$H$30,8,FALSE)</f>
        <v>039923316745</v>
      </c>
      <c r="H19" s="52">
        <v>8839.8296999999984</v>
      </c>
      <c r="I19" s="42">
        <f t="shared" si="0"/>
        <v>8839.8296999999984</v>
      </c>
    </row>
    <row r="20" spans="1:9" ht="31.5" x14ac:dyDescent="0.5">
      <c r="A20" s="18"/>
      <c r="B20" s="41">
        <v>100296005</v>
      </c>
      <c r="C20" s="29" t="s">
        <v>21</v>
      </c>
      <c r="D20" s="31" t="s">
        <v>33</v>
      </c>
      <c r="E20" s="31">
        <v>1</v>
      </c>
      <c r="F20" s="29">
        <v>4.1399999999999997</v>
      </c>
      <c r="G20" s="35" t="str">
        <f>VLOOKUP(B20,'[1]Press Tools'!$A$10:$H$30,8,FALSE)</f>
        <v>039923241184</v>
      </c>
      <c r="H20" s="52">
        <v>468.72539999999998</v>
      </c>
      <c r="I20" s="42">
        <f t="shared" si="0"/>
        <v>468.72539999999998</v>
      </c>
    </row>
    <row r="21" spans="1:9" ht="31.5" x14ac:dyDescent="0.5">
      <c r="A21" s="18"/>
      <c r="B21" s="41">
        <v>100296007</v>
      </c>
      <c r="C21" s="29" t="s">
        <v>22</v>
      </c>
      <c r="D21" s="31" t="s">
        <v>33</v>
      </c>
      <c r="E21" s="31">
        <v>1</v>
      </c>
      <c r="F21" s="29">
        <v>4.18</v>
      </c>
      <c r="G21" s="35" t="str">
        <f>VLOOKUP(B21,'[1]Press Tools'!$A$10:$H$30,8,FALSE)</f>
        <v>039923241191</v>
      </c>
      <c r="H21" s="52">
        <v>468.72539999999998</v>
      </c>
      <c r="I21" s="42">
        <f t="shared" si="0"/>
        <v>468.72539999999998</v>
      </c>
    </row>
    <row r="22" spans="1:9" ht="31.5" x14ac:dyDescent="0.5">
      <c r="A22" s="18"/>
      <c r="B22" s="41">
        <v>100296010</v>
      </c>
      <c r="C22" s="29" t="s">
        <v>23</v>
      </c>
      <c r="D22" s="31" t="s">
        <v>33</v>
      </c>
      <c r="E22" s="31">
        <v>1</v>
      </c>
      <c r="F22" s="29">
        <v>4.5199999999999996</v>
      </c>
      <c r="G22" s="35" t="str">
        <f>VLOOKUP(B22,'[1]Press Tools'!$A$10:$H$30,8,FALSE)</f>
        <v>039923241207</v>
      </c>
      <c r="H22" s="52">
        <v>468.72539999999998</v>
      </c>
      <c r="I22" s="42">
        <f t="shared" si="0"/>
        <v>468.72539999999998</v>
      </c>
    </row>
    <row r="23" spans="1:9" ht="31.5" x14ac:dyDescent="0.5">
      <c r="A23" s="18"/>
      <c r="B23" s="41">
        <v>100296012</v>
      </c>
      <c r="C23" s="29" t="s">
        <v>24</v>
      </c>
      <c r="D23" s="31" t="s">
        <v>33</v>
      </c>
      <c r="E23" s="31">
        <v>1</v>
      </c>
      <c r="F23" s="29">
        <v>4.3</v>
      </c>
      <c r="G23" s="35" t="str">
        <f>VLOOKUP(B23,'[1]Press Tools'!$A$10:$H$30,8,FALSE)</f>
        <v>039923243232</v>
      </c>
      <c r="H23" s="52">
        <v>468.72539999999998</v>
      </c>
      <c r="I23" s="42">
        <f t="shared" si="0"/>
        <v>468.72539999999998</v>
      </c>
    </row>
    <row r="24" spans="1:9" ht="31.5" x14ac:dyDescent="0.5">
      <c r="A24" s="18"/>
      <c r="B24" s="41">
        <v>100296015</v>
      </c>
      <c r="C24" s="29" t="s">
        <v>25</v>
      </c>
      <c r="D24" s="31" t="s">
        <v>33</v>
      </c>
      <c r="E24" s="31">
        <v>1</v>
      </c>
      <c r="F24" s="29">
        <v>9.61</v>
      </c>
      <c r="G24" s="35" t="str">
        <f>VLOOKUP(B24,'[1]Press Tools'!$A$10:$H$30,8,FALSE)</f>
        <v>039923241221</v>
      </c>
      <c r="H24" s="52">
        <v>704.45699999999999</v>
      </c>
      <c r="I24" s="42">
        <f t="shared" si="0"/>
        <v>704.45699999999999</v>
      </c>
    </row>
    <row r="25" spans="1:9" ht="31.5" x14ac:dyDescent="0.5">
      <c r="A25" s="18"/>
      <c r="B25" s="41">
        <v>100296020</v>
      </c>
      <c r="C25" s="29" t="s">
        <v>26</v>
      </c>
      <c r="D25" s="31" t="s">
        <v>33</v>
      </c>
      <c r="E25" s="31">
        <v>1</v>
      </c>
      <c r="F25" s="29">
        <v>9.26</v>
      </c>
      <c r="G25" s="35" t="str">
        <f>VLOOKUP(B25,'[1]Press Tools'!$A$10:$H$30,8,FALSE)</f>
        <v>039923241238</v>
      </c>
      <c r="H25" s="52">
        <v>704.45699999999999</v>
      </c>
      <c r="I25" s="42">
        <f t="shared" si="0"/>
        <v>704.45699999999999</v>
      </c>
    </row>
    <row r="26" spans="1:9" ht="31.5" x14ac:dyDescent="0.5">
      <c r="A26" s="18"/>
      <c r="B26" s="41">
        <v>100296025</v>
      </c>
      <c r="C26" s="29" t="s">
        <v>27</v>
      </c>
      <c r="D26" s="31" t="s">
        <v>33</v>
      </c>
      <c r="E26" s="31">
        <v>1</v>
      </c>
      <c r="F26" s="29">
        <v>18.579999999999998</v>
      </c>
      <c r="G26" s="35" t="str">
        <f>VLOOKUP(B26,'[1]Press Tools'!$A$10:$H$30,8,FALSE)</f>
        <v>039923241054</v>
      </c>
      <c r="H26" s="52">
        <v>1877.6159999999998</v>
      </c>
      <c r="I26" s="42">
        <f t="shared" si="0"/>
        <v>1877.6159999999998</v>
      </c>
    </row>
    <row r="27" spans="1:9" ht="31.5" x14ac:dyDescent="0.5">
      <c r="A27" s="18"/>
      <c r="B27" s="41">
        <v>100296030</v>
      </c>
      <c r="C27" s="29" t="s">
        <v>28</v>
      </c>
      <c r="D27" s="31" t="s">
        <v>33</v>
      </c>
      <c r="E27" s="31">
        <v>1</v>
      </c>
      <c r="F27" s="29">
        <v>19.399999999999999</v>
      </c>
      <c r="G27" s="35" t="str">
        <f>VLOOKUP(B27,'[1]Press Tools'!$A$10:$H$30,8,FALSE)</f>
        <v>039923241061</v>
      </c>
      <c r="H27" s="52">
        <v>1957.1057999999998</v>
      </c>
      <c r="I27" s="42">
        <f t="shared" si="0"/>
        <v>1957.1057999999998</v>
      </c>
    </row>
    <row r="28" spans="1:9" ht="31.5" x14ac:dyDescent="0.5">
      <c r="A28" s="18"/>
      <c r="B28" s="41">
        <v>100296040</v>
      </c>
      <c r="C28" s="29" t="s">
        <v>29</v>
      </c>
      <c r="D28" s="31" t="s">
        <v>33</v>
      </c>
      <c r="E28" s="31">
        <v>1</v>
      </c>
      <c r="F28" s="29">
        <v>23.81</v>
      </c>
      <c r="G28" s="35" t="str">
        <f>VLOOKUP(B28,'[1]Press Tools'!$A$10:$H$30,8,FALSE)</f>
        <v>039923241078</v>
      </c>
      <c r="H28" s="52">
        <v>2151.7235999999998</v>
      </c>
      <c r="I28" s="42">
        <f t="shared" si="0"/>
        <v>2151.7235999999998</v>
      </c>
    </row>
    <row r="29" spans="1:9" ht="31.5" x14ac:dyDescent="0.5">
      <c r="A29" s="18"/>
      <c r="B29" s="41">
        <v>100296512</v>
      </c>
      <c r="C29" s="29" t="s">
        <v>30</v>
      </c>
      <c r="D29" s="31" t="s">
        <v>33</v>
      </c>
      <c r="E29" s="31">
        <v>1</v>
      </c>
      <c r="F29" s="29">
        <v>25.26</v>
      </c>
      <c r="G29" s="35" t="str">
        <f>VLOOKUP(B29,'[1]Press Tools'!$A$10:$H$30,8,FALSE)</f>
        <v>039923242716</v>
      </c>
      <c r="H29" s="52">
        <v>1800.864</v>
      </c>
      <c r="I29" s="42">
        <f t="shared" si="0"/>
        <v>1800.864</v>
      </c>
    </row>
    <row r="30" spans="1:9" ht="31.5" x14ac:dyDescent="0.5">
      <c r="A30" s="18"/>
      <c r="B30" s="41">
        <v>100296520</v>
      </c>
      <c r="C30" s="29" t="s">
        <v>31</v>
      </c>
      <c r="D30" s="31" t="s">
        <v>33</v>
      </c>
      <c r="E30" s="31">
        <v>1</v>
      </c>
      <c r="F30" s="29">
        <v>23.76</v>
      </c>
      <c r="G30" s="35" t="str">
        <f>VLOOKUP(B30,'[1]Press Tools'!$A$10:$H$30,8,FALSE)</f>
        <v>039923242723</v>
      </c>
      <c r="H30" s="52">
        <v>1370.5263</v>
      </c>
      <c r="I30" s="42">
        <f t="shared" si="0"/>
        <v>1370.5263</v>
      </c>
    </row>
    <row r="31" spans="1:9" ht="32.25" thickBot="1" x14ac:dyDescent="0.55000000000000004">
      <c r="A31" s="18"/>
      <c r="B31" s="43">
        <v>100296888</v>
      </c>
      <c r="C31" s="30" t="s">
        <v>32</v>
      </c>
      <c r="D31" s="32">
        <v>1</v>
      </c>
      <c r="E31" s="32">
        <v>36</v>
      </c>
      <c r="F31" s="30">
        <v>0.92</v>
      </c>
      <c r="G31" s="44" t="str">
        <f>VLOOKUP(B31,'[1]Press Tools'!$A$10:$H$30,8,FALSE)</f>
        <v>039923300560</v>
      </c>
      <c r="H31" s="54">
        <v>274.11929999999995</v>
      </c>
      <c r="I31" s="45">
        <f t="shared" si="0"/>
        <v>274.11929999999995</v>
      </c>
    </row>
  </sheetData>
  <mergeCells count="4">
    <mergeCell ref="G5:I5"/>
    <mergeCell ref="G6:I6"/>
    <mergeCell ref="G7:I7"/>
    <mergeCell ref="E4:I4"/>
  </mergeCells>
  <conditionalFormatting sqref="D30:F31 D17:F17 D24:F24 D28:F28 D11:G11 D12:F12 G12:G31">
    <cfRule type="containsText" dxfId="4" priority="2" operator="containsText" text="PT">
      <formula>NOT(ISERROR(SEARCH("PT",D11)))</formula>
    </cfRule>
    <cfRule type="containsText" dxfId="3" priority="3" operator="containsText" text="PK">
      <formula>NOT(ISERROR(SEARCH("PK",D11)))</formula>
    </cfRule>
    <cfRule type="containsText" dxfId="2" priority="4" operator="containsText" text="USA">
      <formula>NOT(ISERROR(SEARCH("USA",D11)))</formula>
    </cfRule>
    <cfRule type="containsText" dxfId="1" priority="5" operator="containsText" text="mana">
      <formula>NOT(ISERROR(SEARCH("mana",D11)))</formula>
    </cfRule>
    <cfRule type="containsText" dxfId="0" priority="6" operator="containsText" text="nibco">
      <formula>NOT(ISERROR(SEARCH("nibco",D11)))</formula>
    </cfRule>
  </conditionalFormatting>
  <pageMargins left="0.7" right="0.7" top="0.75" bottom="0.75" header="0.3" footer="0.3"/>
  <pageSetup scale="26" fitToHeight="0" orientation="portrait" r:id="rId1"/>
  <headerFooter>
    <oddFooter>&amp;L&amp;18&amp;A&amp;C&amp;"-,Bold"&amp;18CPT 1-16&amp;R&amp;18Page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2" ma:contentTypeDescription="Create a new document." ma:contentTypeScope="" ma:versionID="6c3d3b503a5ece37c38ce1600b40531c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f0cd8f4df3317b4c74ed0627cc3a22ce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81A863-DFF4-4BFA-8F26-0E2962F155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29C287-D1A6-4CAB-A219-FCBC446E9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6e8ce-ad17-42b6-a065-75e6ccd0de2c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BD21E0-922D-4F9C-B106-300CB09F745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8756e8ce-ad17-42b6-a065-75e6ccd0de2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COPPER PRESS-FIT TOOL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Jerlyn Jabagat</cp:lastModifiedBy>
  <cp:revision/>
  <cp:lastPrinted>2021-06-30T15:43:14Z</cp:lastPrinted>
  <dcterms:created xsi:type="dcterms:W3CDTF">2019-11-29T18:38:25Z</dcterms:created>
  <dcterms:modified xsi:type="dcterms:W3CDTF">2021-06-30T15:46:49Z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</Properties>
</file>